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ybody\Desktop\"/>
    </mc:Choice>
  </mc:AlternateContent>
  <bookViews>
    <workbookView xWindow="0" yWindow="0" windowWidth="19200" windowHeight="11595"/>
  </bookViews>
  <sheets>
    <sheet name="Salaries" sheetId="1" r:id="rId1"/>
    <sheet name="Expected Value" sheetId="4" r:id="rId2"/>
  </sheets>
  <calcPr calcId="152511"/>
</workbook>
</file>

<file path=xl/calcChain.xml><?xml version="1.0" encoding="utf-8"?>
<calcChain xmlns="http://schemas.openxmlformats.org/spreadsheetml/2006/main">
  <c r="C3" i="4" l="1"/>
  <c r="C4" i="4"/>
  <c r="F4" i="4" s="1"/>
  <c r="C5" i="4"/>
  <c r="C58" i="1"/>
  <c r="D58" i="1"/>
  <c r="E58" i="1"/>
  <c r="C57" i="1"/>
  <c r="D57" i="1"/>
  <c r="E57" i="1"/>
  <c r="B58" i="1"/>
  <c r="B57" i="1"/>
  <c r="C55" i="1"/>
  <c r="D55" i="1"/>
  <c r="E55" i="1"/>
  <c r="B55" i="1"/>
  <c r="C54" i="1"/>
  <c r="D54" i="1"/>
  <c r="E54" i="1"/>
  <c r="B54" i="1"/>
  <c r="C53" i="1"/>
  <c r="D53" i="1"/>
  <c r="E53" i="1"/>
  <c r="B53" i="1"/>
  <c r="C52" i="1"/>
  <c r="D52" i="1"/>
  <c r="E52" i="1"/>
  <c r="B52" i="1"/>
  <c r="C51" i="1"/>
  <c r="D51" i="1"/>
  <c r="E51" i="1"/>
  <c r="B51" i="1"/>
  <c r="C49" i="1"/>
  <c r="D49" i="1"/>
  <c r="E49" i="1"/>
  <c r="B49" i="1"/>
  <c r="C48" i="1"/>
  <c r="D48" i="1"/>
  <c r="E48" i="1"/>
  <c r="B48" i="1"/>
  <c r="C47" i="1"/>
  <c r="D47" i="1"/>
  <c r="E47" i="1"/>
  <c r="B47" i="1"/>
  <c r="C45" i="1"/>
  <c r="D45" i="1"/>
  <c r="E45" i="1"/>
  <c r="B45" i="1"/>
  <c r="C44" i="1"/>
  <c r="D44" i="1"/>
  <c r="E44" i="1"/>
  <c r="B44" i="1"/>
  <c r="C43" i="1"/>
  <c r="D43" i="1"/>
  <c r="E43" i="1"/>
  <c r="B43" i="1"/>
  <c r="F5" i="4" l="1"/>
</calcChain>
</file>

<file path=xl/sharedStrings.xml><?xml version="1.0" encoding="utf-8"?>
<sst xmlns="http://schemas.openxmlformats.org/spreadsheetml/2006/main" count="60" uniqueCount="60">
  <si>
    <t>Institution</t>
  </si>
  <si>
    <t>Professors</t>
  </si>
  <si>
    <t>Associate Professors</t>
  </si>
  <si>
    <t>Assistant Professors</t>
  </si>
  <si>
    <t>Instructors</t>
  </si>
  <si>
    <t>Oregon Health &amp; Science University</t>
  </si>
  <si>
    <t>University of Oregon</t>
  </si>
  <si>
    <t>Oregon State University</t>
  </si>
  <si>
    <t>Southern Oregon University</t>
  </si>
  <si>
    <t>Central Oregon Community College</t>
  </si>
  <si>
    <t>Oregon Institute of Technology</t>
  </si>
  <si>
    <t>Western Oregon University</t>
  </si>
  <si>
    <t>Eastern Oregon University</t>
  </si>
  <si>
    <t>Oregon College of Art and Craft</t>
  </si>
  <si>
    <t>SW Oregon Community College</t>
  </si>
  <si>
    <t>University of Washington</t>
  </si>
  <si>
    <t>University of Washington at Bothell</t>
  </si>
  <si>
    <t>Washington State University</t>
  </si>
  <si>
    <t>University of Washington at Tacoma</t>
  </si>
  <si>
    <t>Western Washington University</t>
  </si>
  <si>
    <t>Eastern Washington University</t>
  </si>
  <si>
    <t>Central Washington University</t>
  </si>
  <si>
    <t>University of Idaho</t>
  </si>
  <si>
    <t>Idaho State University</t>
  </si>
  <si>
    <t>College of Idaho</t>
  </si>
  <si>
    <t>College of Southern Idaho</t>
  </si>
  <si>
    <t>University of Nevada at Las Vegas</t>
  </si>
  <si>
    <t>University of Nevada at Reno</t>
  </si>
  <si>
    <t>University of Southern Nevada</t>
  </si>
  <si>
    <t>University of California at Los Angeles</t>
  </si>
  <si>
    <t>California Institute of Technology</t>
  </si>
  <si>
    <t>University of Southern California</t>
  </si>
  <si>
    <t>University of California at Berkeley</t>
  </si>
  <si>
    <t>University of California at San Diego</t>
  </si>
  <si>
    <t>University of California at Irvine</t>
  </si>
  <si>
    <t>University of California at Santa Barbara</t>
  </si>
  <si>
    <t>University of California at Merced</t>
  </si>
  <si>
    <t>University of California at Riverside</t>
  </si>
  <si>
    <t>University of California at Santa Cruz</t>
  </si>
  <si>
    <t>University of California at Davis</t>
  </si>
  <si>
    <t>California State Polytechnic University at Pomona</t>
  </si>
  <si>
    <t>California State University at Bakersfield</t>
  </si>
  <si>
    <t>California Polytechnic State University at San Luis Obispo</t>
  </si>
  <si>
    <t>California State University at Los Angeles</t>
  </si>
  <si>
    <t>California College of the Arts</t>
  </si>
  <si>
    <t>Mean</t>
  </si>
  <si>
    <t>Median</t>
  </si>
  <si>
    <t>Mode</t>
  </si>
  <si>
    <t>STANDARD Deviation</t>
  </si>
  <si>
    <t>minimum</t>
  </si>
  <si>
    <t>maximum</t>
  </si>
  <si>
    <t>Quartiles:</t>
  </si>
  <si>
    <t>Percentiles</t>
  </si>
  <si>
    <t>Other</t>
  </si>
  <si>
    <t>EV=</t>
  </si>
  <si>
    <t>Face</t>
  </si>
  <si>
    <t>Ace</t>
  </si>
  <si>
    <t>P(x)</t>
  </si>
  <si>
    <t>Prize(x)</t>
  </si>
  <si>
    <t>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</si>
</sst>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7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7" fontId="0" fillId="0" borderId="0" xfId="1" applyNumberFormat="1" applyFont="1"/>
    <xf numFmtId="16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chronicle.com/445188/University-of-California-at-Merced/faculty-salaries/" TargetMode="External"/><Relationship Id="rId13" Type="http://schemas.openxmlformats.org/officeDocument/2006/relationships/hyperlink" Target="http://data.chronicle.com/110486/California-State-University-at-Bakersfield/faculty-salaries/" TargetMode="External"/><Relationship Id="rId3" Type="http://schemas.openxmlformats.org/officeDocument/2006/relationships/hyperlink" Target="http://data.chronicle.com/123961/University-of-Southern-California/faculty-salaries/" TargetMode="External"/><Relationship Id="rId7" Type="http://schemas.openxmlformats.org/officeDocument/2006/relationships/hyperlink" Target="http://data.chronicle.com/110705/University-of-California-at-Santa-Barbara/faculty-salaries/" TargetMode="External"/><Relationship Id="rId12" Type="http://schemas.openxmlformats.org/officeDocument/2006/relationships/hyperlink" Target="http://data.chronicle.com/110529/California-State-Polytechnic-University-at-Pomona/faculty-salaries/" TargetMode="External"/><Relationship Id="rId2" Type="http://schemas.openxmlformats.org/officeDocument/2006/relationships/hyperlink" Target="http://data.chronicle.com/110404/California-Institute-of-Technology/faculty-salaries/" TargetMode="External"/><Relationship Id="rId16" Type="http://schemas.openxmlformats.org/officeDocument/2006/relationships/hyperlink" Target="http://data.chronicle.com/110370/California-College-of-the-Arts/faculty-salaries/" TargetMode="External"/><Relationship Id="rId1" Type="http://schemas.openxmlformats.org/officeDocument/2006/relationships/hyperlink" Target="http://data.chronicle.com/110662/University-of-California-at-Los-Angeles/faculty-salaries/" TargetMode="External"/><Relationship Id="rId6" Type="http://schemas.openxmlformats.org/officeDocument/2006/relationships/hyperlink" Target="http://data.chronicle.com/110653/University-of-California-at-Irvine/faculty-salaries/" TargetMode="External"/><Relationship Id="rId11" Type="http://schemas.openxmlformats.org/officeDocument/2006/relationships/hyperlink" Target="http://data.chronicle.com/110644/University-of-California-at-Davis/faculty-salaries/" TargetMode="External"/><Relationship Id="rId5" Type="http://schemas.openxmlformats.org/officeDocument/2006/relationships/hyperlink" Target="http://data.chronicle.com/110680/University-of-California-at-San-Diego/faculty-salaries/" TargetMode="External"/><Relationship Id="rId15" Type="http://schemas.openxmlformats.org/officeDocument/2006/relationships/hyperlink" Target="http://data.chronicle.com/110592/California-State-University-at-Los-Angeles/faculty-salaries/" TargetMode="External"/><Relationship Id="rId10" Type="http://schemas.openxmlformats.org/officeDocument/2006/relationships/hyperlink" Target="http://data.chronicle.com/110714/University-of-California-at-Santa-Cruz/faculty-salaries/" TargetMode="External"/><Relationship Id="rId4" Type="http://schemas.openxmlformats.org/officeDocument/2006/relationships/hyperlink" Target="http://data.chronicle.com/110635/University-of-California-at-Berkeley/faculty-salaries/" TargetMode="External"/><Relationship Id="rId9" Type="http://schemas.openxmlformats.org/officeDocument/2006/relationships/hyperlink" Target="http://data.chronicle.com/110671/University-of-California-at-Riverside/faculty-salaries/" TargetMode="External"/><Relationship Id="rId14" Type="http://schemas.openxmlformats.org/officeDocument/2006/relationships/hyperlink" Target="http://data.chronicle.com/110422/California-Polytechnic-State-University-at-San-Luis-Obispo/faculty-salar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zoomScale="120" zoomScaleNormal="120" workbookViewId="0">
      <pane ySplit="5775" topLeftCell="A45" activePane="bottomLeft"/>
      <selection activeCell="B21" sqref="B21"/>
      <selection pane="bottomLeft" activeCell="B58" sqref="B58:E58"/>
    </sheetView>
  </sheetViews>
  <sheetFormatPr defaultRowHeight="15" x14ac:dyDescent="0.25"/>
  <cols>
    <col min="1" max="1" width="30.140625" customWidth="1"/>
    <col min="2" max="5" width="13.42578125" style="1" customWidth="1"/>
    <col min="6" max="6" width="10" bestFit="1" customWidth="1"/>
    <col min="7" max="7" width="11.140625" bestFit="1" customWidth="1"/>
  </cols>
  <sheetData>
    <row r="1" spans="1:5" s="2" customFormat="1" ht="30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15.6" customHeight="1" x14ac:dyDescent="0.25">
      <c r="A2" t="s">
        <v>5</v>
      </c>
      <c r="B2" s="3">
        <v>137889</v>
      </c>
      <c r="C2" s="3">
        <v>92736</v>
      </c>
      <c r="D2" s="3">
        <v>72126</v>
      </c>
      <c r="E2" s="3">
        <v>68292</v>
      </c>
    </row>
    <row r="3" spans="1:5" ht="15.6" customHeight="1" x14ac:dyDescent="0.25">
      <c r="A3" t="s">
        <v>6</v>
      </c>
      <c r="B3" s="3">
        <v>112671</v>
      </c>
      <c r="C3" s="3">
        <v>82386</v>
      </c>
      <c r="D3" s="3">
        <v>74952</v>
      </c>
      <c r="E3" s="3">
        <v>47214</v>
      </c>
    </row>
    <row r="4" spans="1:5" ht="15.6" customHeight="1" x14ac:dyDescent="0.25">
      <c r="A4" t="s">
        <v>7</v>
      </c>
      <c r="B4" s="3">
        <v>111897</v>
      </c>
      <c r="C4" s="3">
        <v>87840</v>
      </c>
      <c r="D4" s="3">
        <v>76293</v>
      </c>
      <c r="E4" s="3">
        <v>46746</v>
      </c>
    </row>
    <row r="5" spans="1:5" ht="15.6" customHeight="1" x14ac:dyDescent="0.25">
      <c r="A5" t="s">
        <v>8</v>
      </c>
      <c r="B5" s="3">
        <v>80487</v>
      </c>
      <c r="C5" s="3">
        <v>65241</v>
      </c>
      <c r="D5" s="3">
        <v>55197</v>
      </c>
      <c r="E5" s="3">
        <v>47475</v>
      </c>
    </row>
    <row r="6" spans="1:5" ht="15.6" customHeight="1" x14ac:dyDescent="0.25">
      <c r="A6" t="s">
        <v>9</v>
      </c>
      <c r="B6" s="3">
        <v>77103</v>
      </c>
      <c r="C6" s="3">
        <v>63819</v>
      </c>
      <c r="D6" s="3">
        <v>48258</v>
      </c>
      <c r="E6" s="3">
        <v>44226</v>
      </c>
    </row>
    <row r="7" spans="1:5" ht="15.6" customHeight="1" x14ac:dyDescent="0.25">
      <c r="A7" t="s">
        <v>10</v>
      </c>
      <c r="B7" s="3">
        <v>75456</v>
      </c>
      <c r="C7" s="3">
        <v>61038</v>
      </c>
      <c r="D7" s="3">
        <v>51561</v>
      </c>
      <c r="E7" s="3">
        <v>45306</v>
      </c>
    </row>
    <row r="8" spans="1:5" ht="15.6" customHeight="1" x14ac:dyDescent="0.25">
      <c r="A8" t="s">
        <v>11</v>
      </c>
      <c r="B8" s="3">
        <v>71208</v>
      </c>
      <c r="C8" s="3">
        <v>57222</v>
      </c>
      <c r="D8" s="3">
        <v>44118</v>
      </c>
      <c r="E8" s="3">
        <v>35712</v>
      </c>
    </row>
    <row r="9" spans="1:5" ht="15.6" customHeight="1" x14ac:dyDescent="0.25">
      <c r="A9" t="s">
        <v>12</v>
      </c>
      <c r="B9" s="3">
        <v>69057</v>
      </c>
      <c r="C9" s="3">
        <v>57456</v>
      </c>
      <c r="D9" s="3">
        <v>49896</v>
      </c>
      <c r="E9" s="3">
        <v>41148</v>
      </c>
    </row>
    <row r="10" spans="1:5" ht="15.6" customHeight="1" x14ac:dyDescent="0.25">
      <c r="A10" t="s">
        <v>14</v>
      </c>
      <c r="B10" s="3">
        <v>64269</v>
      </c>
      <c r="C10" s="3">
        <v>52848</v>
      </c>
      <c r="D10" s="3">
        <v>50472</v>
      </c>
      <c r="E10" s="3">
        <v>48123</v>
      </c>
    </row>
    <row r="11" spans="1:5" ht="15.6" customHeight="1" x14ac:dyDescent="0.25">
      <c r="A11" t="s">
        <v>13</v>
      </c>
      <c r="B11" s="3">
        <v>53064</v>
      </c>
      <c r="C11" s="3">
        <v>46287</v>
      </c>
      <c r="D11" s="3">
        <v>38754</v>
      </c>
      <c r="E11" s="3"/>
    </row>
    <row r="12" spans="1:5" x14ac:dyDescent="0.25">
      <c r="A12" t="s">
        <v>15</v>
      </c>
      <c r="B12" s="3">
        <v>120555</v>
      </c>
      <c r="C12" s="3">
        <v>92448</v>
      </c>
      <c r="D12" s="3">
        <v>84771</v>
      </c>
      <c r="E12" s="3">
        <v>59895</v>
      </c>
    </row>
    <row r="13" spans="1:5" x14ac:dyDescent="0.25">
      <c r="A13" t="s">
        <v>16</v>
      </c>
      <c r="B13" s="3">
        <v>114300</v>
      </c>
      <c r="C13" s="3">
        <v>91548</v>
      </c>
      <c r="D13" s="3">
        <v>88713</v>
      </c>
      <c r="E13" s="3">
        <v>64611</v>
      </c>
    </row>
    <row r="14" spans="1:5" x14ac:dyDescent="0.25">
      <c r="A14" t="s">
        <v>17</v>
      </c>
      <c r="B14" s="3">
        <v>105048</v>
      </c>
      <c r="C14" s="3">
        <v>74124</v>
      </c>
      <c r="D14" s="3">
        <v>70560</v>
      </c>
      <c r="E14" s="3">
        <v>43173</v>
      </c>
    </row>
    <row r="15" spans="1:5" x14ac:dyDescent="0.25">
      <c r="A15" t="s">
        <v>18</v>
      </c>
      <c r="B15" s="3">
        <v>103896</v>
      </c>
      <c r="C15" s="3">
        <v>89811</v>
      </c>
      <c r="D15" s="3">
        <v>78858</v>
      </c>
      <c r="E15" s="3">
        <v>54738</v>
      </c>
    </row>
    <row r="16" spans="1:5" x14ac:dyDescent="0.25">
      <c r="A16" t="s">
        <v>19</v>
      </c>
      <c r="B16" s="3">
        <v>90171</v>
      </c>
      <c r="C16" s="3">
        <v>72180</v>
      </c>
      <c r="D16" s="3">
        <v>63153</v>
      </c>
      <c r="E16" s="3">
        <v>45711</v>
      </c>
    </row>
    <row r="17" spans="1:7" x14ac:dyDescent="0.25">
      <c r="A17" t="s">
        <v>20</v>
      </c>
      <c r="B17" s="3">
        <v>86634</v>
      </c>
      <c r="C17" s="3">
        <v>68256</v>
      </c>
      <c r="D17" s="3">
        <v>61929</v>
      </c>
      <c r="E17" s="3">
        <v>46440</v>
      </c>
    </row>
    <row r="18" spans="1:7" x14ac:dyDescent="0.25">
      <c r="A18" t="s">
        <v>21</v>
      </c>
      <c r="B18" s="3">
        <v>80145</v>
      </c>
      <c r="C18" s="3">
        <v>69885</v>
      </c>
      <c r="D18" s="3">
        <v>62802</v>
      </c>
      <c r="E18" s="3">
        <v>42966</v>
      </c>
    </row>
    <row r="19" spans="1:7" x14ac:dyDescent="0.25">
      <c r="A19" t="s">
        <v>22</v>
      </c>
      <c r="B19" s="3">
        <v>92520</v>
      </c>
      <c r="C19" s="3">
        <v>71838</v>
      </c>
      <c r="D19" s="3">
        <v>59814</v>
      </c>
      <c r="E19" s="3">
        <v>48258</v>
      </c>
    </row>
    <row r="20" spans="1:7" x14ac:dyDescent="0.25">
      <c r="A20" t="s">
        <v>23</v>
      </c>
      <c r="B20" s="3">
        <v>76167</v>
      </c>
      <c r="C20" s="3">
        <v>63306</v>
      </c>
      <c r="D20" s="3">
        <v>56115</v>
      </c>
      <c r="E20" s="3">
        <v>44649</v>
      </c>
    </row>
    <row r="21" spans="1:7" x14ac:dyDescent="0.25">
      <c r="A21" t="s">
        <v>24</v>
      </c>
      <c r="B21" s="3">
        <v>67023</v>
      </c>
      <c r="C21" s="3">
        <v>50823</v>
      </c>
      <c r="D21" s="3">
        <v>48501</v>
      </c>
      <c r="E21" s="3">
        <v>37494</v>
      </c>
    </row>
    <row r="22" spans="1:7" x14ac:dyDescent="0.25">
      <c r="A22" t="s">
        <v>25</v>
      </c>
      <c r="B22" s="3">
        <v>57780</v>
      </c>
      <c r="C22" s="3">
        <v>51282</v>
      </c>
      <c r="D22" s="3">
        <v>45873</v>
      </c>
      <c r="E22" s="3">
        <v>41364</v>
      </c>
    </row>
    <row r="23" spans="1:7" x14ac:dyDescent="0.25">
      <c r="A23" t="s">
        <v>26</v>
      </c>
      <c r="B23" s="3">
        <v>118971</v>
      </c>
      <c r="C23" s="3">
        <v>86139</v>
      </c>
      <c r="D23" s="3">
        <v>69111</v>
      </c>
      <c r="E23" s="3">
        <v>55962</v>
      </c>
      <c r="F23" s="3"/>
      <c r="G23" s="3"/>
    </row>
    <row r="24" spans="1:7" x14ac:dyDescent="0.25">
      <c r="A24" t="s">
        <v>27</v>
      </c>
      <c r="B24" s="3">
        <v>116496</v>
      </c>
      <c r="C24" s="3">
        <v>84474</v>
      </c>
      <c r="D24" s="3">
        <v>67437</v>
      </c>
      <c r="E24" s="3">
        <v>51768</v>
      </c>
      <c r="F24" s="3"/>
      <c r="G24" s="3"/>
    </row>
    <row r="25" spans="1:7" x14ac:dyDescent="0.25">
      <c r="A25" t="s">
        <v>28</v>
      </c>
      <c r="B25" s="3">
        <v>105399</v>
      </c>
      <c r="C25" s="3">
        <v>105408</v>
      </c>
      <c r="D25" s="3">
        <v>81288</v>
      </c>
      <c r="E25" s="3"/>
      <c r="F25" s="3"/>
      <c r="G25" s="3"/>
    </row>
    <row r="26" spans="1:7" x14ac:dyDescent="0.25">
      <c r="A26" t="s">
        <v>29</v>
      </c>
      <c r="B26" s="3">
        <v>170361</v>
      </c>
      <c r="C26" s="3">
        <v>108486</v>
      </c>
      <c r="D26" s="3">
        <v>88758</v>
      </c>
      <c r="E26" s="3">
        <v>73926</v>
      </c>
    </row>
    <row r="27" spans="1:7" x14ac:dyDescent="0.25">
      <c r="A27" t="s">
        <v>30</v>
      </c>
      <c r="B27" s="3">
        <v>166050</v>
      </c>
      <c r="C27" s="3"/>
      <c r="D27" s="3">
        <v>106524</v>
      </c>
      <c r="E27" s="3">
        <v>46368</v>
      </c>
    </row>
    <row r="28" spans="1:7" x14ac:dyDescent="0.25">
      <c r="A28" t="s">
        <v>31</v>
      </c>
      <c r="B28" s="3">
        <v>162702</v>
      </c>
      <c r="C28" s="3">
        <v>107622</v>
      </c>
      <c r="D28" s="3">
        <v>93132</v>
      </c>
      <c r="E28" s="3">
        <v>68535</v>
      </c>
    </row>
    <row r="29" spans="1:7" x14ac:dyDescent="0.25">
      <c r="A29" t="s">
        <v>32</v>
      </c>
      <c r="B29" s="3">
        <v>162504</v>
      </c>
      <c r="C29" s="3">
        <v>108243</v>
      </c>
      <c r="D29" s="3">
        <v>97533</v>
      </c>
      <c r="E29" s="3">
        <v>44613</v>
      </c>
    </row>
    <row r="30" spans="1:7" x14ac:dyDescent="0.25">
      <c r="A30" t="s">
        <v>33</v>
      </c>
      <c r="B30" s="3">
        <v>145953</v>
      </c>
      <c r="C30" s="3">
        <v>95661</v>
      </c>
      <c r="D30" s="3">
        <v>88731</v>
      </c>
      <c r="E30" s="3">
        <v>75897</v>
      </c>
    </row>
    <row r="31" spans="1:7" x14ac:dyDescent="0.25">
      <c r="A31" t="s">
        <v>34</v>
      </c>
      <c r="B31" s="3">
        <v>144792</v>
      </c>
      <c r="C31" s="3">
        <v>94365</v>
      </c>
      <c r="D31" s="3">
        <v>85212</v>
      </c>
      <c r="E31" s="3">
        <v>77841</v>
      </c>
    </row>
    <row r="32" spans="1:7" x14ac:dyDescent="0.25">
      <c r="A32" t="s">
        <v>35</v>
      </c>
      <c r="B32" s="3">
        <v>144441</v>
      </c>
      <c r="C32" s="3">
        <v>89892</v>
      </c>
      <c r="D32" s="3">
        <v>78192</v>
      </c>
      <c r="E32" s="3">
        <v>72342</v>
      </c>
    </row>
    <row r="33" spans="1:5" x14ac:dyDescent="0.25">
      <c r="A33" t="s">
        <v>36</v>
      </c>
      <c r="B33" s="3">
        <v>136134</v>
      </c>
      <c r="C33" s="3">
        <v>92412</v>
      </c>
      <c r="D33" s="3">
        <v>75789</v>
      </c>
      <c r="E33" s="3">
        <v>50274</v>
      </c>
    </row>
    <row r="34" spans="1:5" x14ac:dyDescent="0.25">
      <c r="A34" t="s">
        <v>37</v>
      </c>
      <c r="B34" s="3">
        <v>131112</v>
      </c>
      <c r="C34" s="3">
        <v>84762</v>
      </c>
      <c r="D34" s="3">
        <v>79893</v>
      </c>
      <c r="E34" s="3">
        <v>63054</v>
      </c>
    </row>
    <row r="35" spans="1:5" x14ac:dyDescent="0.25">
      <c r="A35" t="s">
        <v>38</v>
      </c>
      <c r="B35" s="3">
        <v>130770</v>
      </c>
      <c r="C35" s="3">
        <v>89307</v>
      </c>
      <c r="D35" s="3">
        <v>81288</v>
      </c>
      <c r="E35" s="3">
        <v>76365</v>
      </c>
    </row>
    <row r="36" spans="1:5" x14ac:dyDescent="0.25">
      <c r="A36" t="s">
        <v>39</v>
      </c>
      <c r="B36" s="3">
        <v>128178</v>
      </c>
      <c r="C36" s="3">
        <v>88857</v>
      </c>
      <c r="D36" s="3">
        <v>79722</v>
      </c>
      <c r="E36" s="3">
        <v>70200</v>
      </c>
    </row>
    <row r="37" spans="1:5" x14ac:dyDescent="0.25">
      <c r="A37" t="s">
        <v>40</v>
      </c>
      <c r="B37" s="3">
        <v>94383</v>
      </c>
      <c r="C37" s="3">
        <v>77949</v>
      </c>
      <c r="D37" s="3">
        <v>72270</v>
      </c>
      <c r="E37" s="3">
        <v>57906</v>
      </c>
    </row>
    <row r="38" spans="1:5" x14ac:dyDescent="0.25">
      <c r="A38" t="s">
        <v>41</v>
      </c>
      <c r="B38" s="3">
        <v>94230</v>
      </c>
      <c r="C38" s="3">
        <v>73638</v>
      </c>
      <c r="D38" s="3">
        <v>71766</v>
      </c>
      <c r="E38" s="3">
        <v>54225</v>
      </c>
    </row>
    <row r="39" spans="1:5" x14ac:dyDescent="0.25">
      <c r="A39" t="s">
        <v>42</v>
      </c>
      <c r="B39" s="3">
        <v>94185</v>
      </c>
      <c r="C39" s="3">
        <v>76806</v>
      </c>
      <c r="D39" s="3">
        <v>67257</v>
      </c>
      <c r="E39" s="3">
        <v>58509</v>
      </c>
    </row>
    <row r="40" spans="1:5" x14ac:dyDescent="0.25">
      <c r="A40" t="s">
        <v>43</v>
      </c>
      <c r="B40" s="3">
        <v>93447</v>
      </c>
      <c r="C40" s="3">
        <v>76194</v>
      </c>
      <c r="D40" s="3">
        <v>67095</v>
      </c>
      <c r="E40" s="3">
        <v>48960</v>
      </c>
    </row>
    <row r="41" spans="1:5" x14ac:dyDescent="0.25">
      <c r="A41" t="s">
        <v>44</v>
      </c>
      <c r="B41" s="3">
        <v>86301</v>
      </c>
      <c r="C41" s="3">
        <v>80676</v>
      </c>
      <c r="D41" s="3">
        <v>63009</v>
      </c>
      <c r="E41" s="3">
        <v>35946</v>
      </c>
    </row>
    <row r="43" spans="1:5" x14ac:dyDescent="0.25">
      <c r="A43" t="s">
        <v>45</v>
      </c>
      <c r="B43" s="5">
        <f>AVERAGE(B2:B41)</f>
        <v>106843.72500000001</v>
      </c>
      <c r="C43" s="5">
        <f t="shared" ref="C43:E43" si="0">AVERAGE(C2:C41)</f>
        <v>79058.076923076922</v>
      </c>
      <c r="D43" s="5">
        <f t="shared" si="0"/>
        <v>69918.074999999997</v>
      </c>
      <c r="E43" s="5">
        <f t="shared" si="0"/>
        <v>53585.052631578947</v>
      </c>
    </row>
    <row r="44" spans="1:5" x14ac:dyDescent="0.25">
      <c r="A44" t="s">
        <v>46</v>
      </c>
      <c r="B44" s="5">
        <f>MEDIAN(B2:B41)</f>
        <v>104472</v>
      </c>
      <c r="C44" s="5">
        <f t="shared" ref="C44:E44" si="1">MEDIAN(C2:C41)</f>
        <v>80676</v>
      </c>
      <c r="D44" s="5">
        <f t="shared" si="1"/>
        <v>71163</v>
      </c>
      <c r="E44" s="5">
        <f t="shared" si="1"/>
        <v>48609</v>
      </c>
    </row>
    <row r="45" spans="1:5" x14ac:dyDescent="0.25">
      <c r="A45" t="s">
        <v>47</v>
      </c>
      <c r="B45" s="1" t="e">
        <f>MODE(B2:B41)</f>
        <v>#N/A</v>
      </c>
      <c r="C45" s="1" t="e">
        <f t="shared" ref="C45:E45" si="2">MODE(C2:C41)</f>
        <v>#N/A</v>
      </c>
      <c r="D45" s="1">
        <f t="shared" si="2"/>
        <v>81288</v>
      </c>
      <c r="E45" s="1" t="e">
        <f t="shared" si="2"/>
        <v>#N/A</v>
      </c>
    </row>
    <row r="47" spans="1:5" x14ac:dyDescent="0.25">
      <c r="A47" t="s">
        <v>48</v>
      </c>
      <c r="B47" s="5">
        <f>STDEV(B2:B41)</f>
        <v>31912.664685555352</v>
      </c>
      <c r="C47" s="5">
        <f t="shared" ref="C47:E47" si="3">STDEV(C2:C41)</f>
        <v>16790.591902648801</v>
      </c>
      <c r="D47" s="5">
        <f t="shared" si="3"/>
        <v>15911.090261258747</v>
      </c>
      <c r="E47" s="5">
        <f t="shared" si="3"/>
        <v>12195.238086940119</v>
      </c>
    </row>
    <row r="48" spans="1:5" x14ac:dyDescent="0.25">
      <c r="A48" t="s">
        <v>49</v>
      </c>
      <c r="B48" s="5">
        <f>MIN(B2:B41)</f>
        <v>53064</v>
      </c>
      <c r="C48" s="5">
        <f t="shared" ref="C48:E48" si="4">MIN(C2:C41)</f>
        <v>46287</v>
      </c>
      <c r="D48" s="5">
        <f t="shared" si="4"/>
        <v>38754</v>
      </c>
      <c r="E48" s="5">
        <f t="shared" si="4"/>
        <v>35712</v>
      </c>
    </row>
    <row r="49" spans="1:5" x14ac:dyDescent="0.25">
      <c r="A49" t="s">
        <v>50</v>
      </c>
      <c r="B49" s="5">
        <f>MAX(B2:B41)</f>
        <v>170361</v>
      </c>
      <c r="C49" s="5">
        <f t="shared" ref="C49:E49" si="5">MAX(C2:C41)</f>
        <v>108486</v>
      </c>
      <c r="D49" s="5">
        <f t="shared" si="5"/>
        <v>106524</v>
      </c>
      <c r="E49" s="5">
        <f t="shared" si="5"/>
        <v>77841</v>
      </c>
    </row>
    <row r="50" spans="1:5" x14ac:dyDescent="0.25">
      <c r="A50" t="s">
        <v>51</v>
      </c>
    </row>
    <row r="51" spans="1:5" x14ac:dyDescent="0.25">
      <c r="A51" s="1">
        <v>0</v>
      </c>
      <c r="B51" s="5">
        <f>QUARTILE(B2:B41,$A$51)</f>
        <v>53064</v>
      </c>
      <c r="C51" s="5">
        <f t="shared" ref="C51:E51" si="6">QUARTILE(C2:C41,$A$51)</f>
        <v>46287</v>
      </c>
      <c r="D51" s="5">
        <f t="shared" si="6"/>
        <v>38754</v>
      </c>
      <c r="E51" s="5">
        <f t="shared" si="6"/>
        <v>35712</v>
      </c>
    </row>
    <row r="52" spans="1:5" x14ac:dyDescent="0.25">
      <c r="A52" s="1">
        <v>1</v>
      </c>
      <c r="B52" s="5">
        <f>QUARTILE(B2:B41,$A$52)</f>
        <v>80401.5</v>
      </c>
      <c r="C52" s="5">
        <f t="shared" ref="C52:E52" si="7">QUARTILE(C2:C41,$A$52)</f>
        <v>66748.5</v>
      </c>
      <c r="D52" s="5">
        <f t="shared" si="7"/>
        <v>58889.25</v>
      </c>
      <c r="E52" s="5">
        <f t="shared" si="7"/>
        <v>44813.25</v>
      </c>
    </row>
    <row r="53" spans="1:5" x14ac:dyDescent="0.25">
      <c r="A53" s="1">
        <v>2</v>
      </c>
      <c r="B53" s="5">
        <f>QUARTILE(B2:B41,$A$53)</f>
        <v>104472</v>
      </c>
      <c r="C53" s="5">
        <f t="shared" ref="C53:E53" si="8">QUARTILE(C2:C41,$A$53)</f>
        <v>80676</v>
      </c>
      <c r="D53" s="5">
        <f t="shared" si="8"/>
        <v>71163</v>
      </c>
      <c r="E53" s="5">
        <f t="shared" si="8"/>
        <v>48609</v>
      </c>
    </row>
    <row r="54" spans="1:5" x14ac:dyDescent="0.25">
      <c r="A54" s="1">
        <v>3</v>
      </c>
      <c r="B54" s="5">
        <f>QUARTILE(B2:B41,$A$54)</f>
        <v>130855.5</v>
      </c>
      <c r="C54" s="5">
        <f t="shared" ref="C54:E54" si="9">QUARTILE(C2:C41,$A$54)</f>
        <v>90720</v>
      </c>
      <c r="D54" s="5">
        <f t="shared" si="9"/>
        <v>80241.75</v>
      </c>
      <c r="E54" s="5">
        <f t="shared" si="9"/>
        <v>62264.25</v>
      </c>
    </row>
    <row r="55" spans="1:5" x14ac:dyDescent="0.25">
      <c r="A55" s="1">
        <v>4</v>
      </c>
      <c r="B55" s="5">
        <f>QUARTILE(B2:B41,$A$55)</f>
        <v>170361</v>
      </c>
      <c r="C55" s="5">
        <f t="shared" ref="C55:E55" si="10">QUARTILE(C2:C41,$A$55)</f>
        <v>108486</v>
      </c>
      <c r="D55" s="5">
        <f t="shared" si="10"/>
        <v>106524</v>
      </c>
      <c r="E55" s="5">
        <f t="shared" si="10"/>
        <v>77841</v>
      </c>
    </row>
    <row r="56" spans="1:5" x14ac:dyDescent="0.25">
      <c r="A56" t="s">
        <v>52</v>
      </c>
    </row>
    <row r="57" spans="1:5" x14ac:dyDescent="0.25">
      <c r="A57" s="1">
        <v>0.02</v>
      </c>
      <c r="B57" s="5">
        <f>PERCENTILE(B2:B41,0.02)</f>
        <v>56742.48</v>
      </c>
      <c r="C57" s="5">
        <f t="shared" ref="C57:E57" si="11">PERCENTILE(C2:C41,0.02)</f>
        <v>49734.36</v>
      </c>
      <c r="D57" s="5">
        <f t="shared" si="11"/>
        <v>42937.919999999998</v>
      </c>
      <c r="E57" s="5">
        <f t="shared" si="11"/>
        <v>35885.160000000003</v>
      </c>
    </row>
    <row r="58" spans="1:5" x14ac:dyDescent="0.25">
      <c r="A58" s="1">
        <v>0.98</v>
      </c>
      <c r="B58" s="5">
        <f>PERCENTILE(B2:B41,0.98)</f>
        <v>166998.41999999998</v>
      </c>
      <c r="C58" s="5">
        <f t="shared" ref="C58:E58" si="12">PERCENTILE(C2:C41,0.98)</f>
        <v>108301.32</v>
      </c>
      <c r="D58" s="5">
        <f t="shared" si="12"/>
        <v>99511.01999999999</v>
      </c>
      <c r="E58" s="5">
        <f t="shared" si="12"/>
        <v>76748.759999999995</v>
      </c>
    </row>
  </sheetData>
  <hyperlinks>
    <hyperlink ref="A26" r:id="rId1" display="http://data.chronicle.com/110662/University-of-California-at-Los-Angeles/faculty-salaries/"/>
    <hyperlink ref="A27" r:id="rId2" display="http://data.chronicle.com/110404/California-Institute-of-Technology/faculty-salaries/"/>
    <hyperlink ref="A28" r:id="rId3" display="http://data.chronicle.com/123961/University-of-Southern-California/faculty-salaries/"/>
    <hyperlink ref="A29" r:id="rId4" display="http://data.chronicle.com/110635/University-of-California-at-Berkeley/faculty-salaries/"/>
    <hyperlink ref="A30" r:id="rId5" display="http://data.chronicle.com/110680/University-of-California-at-San-Diego/faculty-salaries/"/>
    <hyperlink ref="A31" r:id="rId6" display="http://data.chronicle.com/110653/University-of-California-at-Irvine/faculty-salaries/"/>
    <hyperlink ref="A32" r:id="rId7" display="http://data.chronicle.com/110705/University-of-California-at-Santa-Barbara/faculty-salaries/"/>
    <hyperlink ref="A33" r:id="rId8" display="http://data.chronicle.com/445188/University-of-California-at-Merced/faculty-salaries/"/>
    <hyperlink ref="A34" r:id="rId9" display="http://data.chronicle.com/110671/University-of-California-at-Riverside/faculty-salaries/"/>
    <hyperlink ref="A35" r:id="rId10" display="http://data.chronicle.com/110714/University-of-California-at-Santa-Cruz/faculty-salaries/"/>
    <hyperlink ref="A36" r:id="rId11" display="http://data.chronicle.com/110644/University-of-California-at-Davis/faculty-salaries/"/>
    <hyperlink ref="A37" r:id="rId12" display="http://data.chronicle.com/110529/California-State-Polytechnic-University-at-Pomona/faculty-salaries/"/>
    <hyperlink ref="A38" r:id="rId13" display="http://data.chronicle.com/110486/California-State-University-at-Bakersfield/faculty-salaries/"/>
    <hyperlink ref="A39" r:id="rId14" display="http://data.chronicle.com/110422/California-Polytechnic-State-University-at-San-Luis-Obispo/faculty-salaries/"/>
    <hyperlink ref="A40" r:id="rId15" display="http://data.chronicle.com/110592/California-State-University-at-Los-Angeles/faculty-salaries/"/>
    <hyperlink ref="A41" r:id="rId16" display="http://data.chronicle.com/110370/California-College-of-the-Arts/faculty-salarie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showFormulas="1" topLeftCell="B1" zoomScale="160" zoomScaleNormal="160" workbookViewId="0">
      <selection activeCell="C17" sqref="C17"/>
    </sheetView>
  </sheetViews>
  <sheetFormatPr defaultRowHeight="15" x14ac:dyDescent="0.25"/>
  <cols>
    <col min="6" max="6" width="17.28515625" customWidth="1"/>
  </cols>
  <sheetData>
    <row r="2" spans="1:6" x14ac:dyDescent="0.25">
      <c r="A2" t="s">
        <v>59</v>
      </c>
      <c r="B2" t="s">
        <v>58</v>
      </c>
      <c r="C2" t="s">
        <v>57</v>
      </c>
    </row>
    <row r="3" spans="1:6" x14ac:dyDescent="0.25">
      <c r="A3" t="s">
        <v>56</v>
      </c>
      <c r="B3" s="6">
        <v>5</v>
      </c>
      <c r="C3">
        <f>4/52</f>
        <v>7.6923076923076927E-2</v>
      </c>
    </row>
    <row r="4" spans="1:6" x14ac:dyDescent="0.25">
      <c r="A4" t="s">
        <v>55</v>
      </c>
      <c r="B4" s="6">
        <v>3.5</v>
      </c>
      <c r="C4">
        <f>12/52</f>
        <v>0.23076923076923078</v>
      </c>
      <c r="E4" t="s">
        <v>54</v>
      </c>
      <c r="F4" s="7">
        <f>B3*C3+B4*C4+B5*C5</f>
        <v>-0.19230769230769229</v>
      </c>
    </row>
    <row r="5" spans="1:6" x14ac:dyDescent="0.25">
      <c r="A5" t="s">
        <v>53</v>
      </c>
      <c r="B5" s="6">
        <v>-2</v>
      </c>
      <c r="C5">
        <f>36/52</f>
        <v>0.69230769230769229</v>
      </c>
      <c r="F5">
        <f>SUMPRODUCT(B3:B5,C3:C5)</f>
        <v>-0.19230769230769229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Salaries</vt:lpstr>
      <vt:lpstr>Expected Value</vt:lpstr>
    </vt:vector>
  </TitlesOfParts>
  <Company>Linn-Benton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Campbell</dc:creator>
  <cp:lastModifiedBy>Staff</cp:lastModifiedBy>
  <dcterms:created xsi:type="dcterms:W3CDTF">2015-11-18T22:59:23Z</dcterms:created>
  <dcterms:modified xsi:type="dcterms:W3CDTF">2015-11-19T17:34:17Z</dcterms:modified>
</cp:coreProperties>
</file>